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1"/>
    <sheet name="Interview" sheetId="2" r:id="rId2"/>
    <sheet name="Data" sheetId="3" r:id="rId3"/>
    <sheet name="Calc" sheetId="4" r:id="rId4"/>
    <sheet name="Report" sheetId="5" r:id="rId5"/>
  </sheets>
  <calcPr calcId="124519" fullCalcOnLoad="1"/>
</workbook>
</file>

<file path=xl/sharedStrings.xml><?xml version="1.0" encoding="utf-8"?>
<sst xmlns="http://schemas.openxmlformats.org/spreadsheetml/2006/main" count="150" uniqueCount="118">
  <si>
    <t>SAMPLE DATA · FICTIONAL ORGANISATION · ILLUSTRATIVE CALCULATIONS ONLY</t>
  </si>
  <si>
    <t>ghg.services · Sample workbook</t>
  </si>
  <si>
    <t>Scope 3 · Category 7 · Employee commuting</t>
  </si>
  <si>
    <t>Organisation</t>
  </si>
  <si>
    <t>Fictional organisation</t>
  </si>
  <si>
    <t>Reporting period</t>
  </si>
  <si>
    <t>FY2025 (sample)</t>
  </si>
  <si>
    <t>Stage</t>
  </si>
  <si>
    <t>Concept. Not a product output. Nothing here is real data.</t>
  </si>
  <si>
    <t>Contact</t>
  </si>
  <si>
    <t>welcome@ghg.services</t>
  </si>
  <si>
    <t>Sheets</t>
  </si>
  <si>
    <t>What it shows</t>
  </si>
  <si>
    <t>Interview</t>
  </si>
  <si>
    <t>Scripted AI interview with one employee, and the fields extracted from the answers.</t>
  </si>
  <si>
    <t>Data</t>
  </si>
  <si>
    <t>Structured record: value, unit, source (interview turn or assumption) and status.</t>
  </si>
  <si>
    <t>Calc</t>
  </si>
  <si>
    <t>Deterministic calculation with live formulas. No model is involved in the maths.</t>
  </si>
  <si>
    <t>Report</t>
  </si>
  <si>
    <t>Draft Category 7 summary for a sample of three respondents. Not extrapolated.</t>
  </si>
  <si>
    <t>Colour legend</t>
  </si>
  <si>
    <t>Blue: input taken from the interview record</t>
  </si>
  <si>
    <t>Blue on amber: assumption or illustrative factor. Review before use</t>
  </si>
  <si>
    <t>Black: formula</t>
  </si>
  <si>
    <t>Disclaimer: ghg.services is at concept stage. This workbook uses a fictional organisation and illustrative emission factors that are not published values. It is not a verified inventory, does not replace an independent verifier, auditor or legal advice, and must not be used for disclosure.</t>
  </si>
  <si>
    <t>Interview session log</t>
  </si>
  <si>
    <t>Session s_7f3a91 · chat · en · respondent EMP-0042 (pseudonymised) · module commuting.v1</t>
  </si>
  <si>
    <t>Msg</t>
  </si>
  <si>
    <t>Turn</t>
  </si>
  <si>
    <t>Speaker</t>
  </si>
  <si>
    <t>Message</t>
  </si>
  <si>
    <t>Extracted fields</t>
  </si>
  <si>
    <t>AI</t>
  </si>
  <si>
    <t>How do you usually get to work?</t>
  </si>
  <si>
    <t>Employee</t>
  </si>
  <si>
    <t>Mostly by car, sometimes by bus.</t>
  </si>
  <si>
    <t>modes: car, bus</t>
  </si>
  <si>
    <t>In a typical week, how many days do you use each?</t>
  </si>
  <si>
    <t>Car three days, bus one day. I work from home on Friday.</t>
  </si>
  <si>
    <t>car_days_per_week = 3; bus_days_per_week = 1; remote_days_per_week = 1; distance_one_way_km = NOT PROVIDED</t>
  </si>
  <si>
    <t>Roughly how far is your workplace?</t>
  </si>
  <si>
    <t>About 18 km each way.</t>
  </si>
  <si>
    <t>distance_one_way_km = 18 (employee-reported)</t>
  </si>
  <si>
    <t>Status</t>
  </si>
  <si>
    <t>Confirmed by employee</t>
  </si>
  <si>
    <t>Structured record</t>
  </si>
  <si>
    <t>commuting.v1 · FY2025 (sample) · respondent EMP-0042</t>
  </si>
  <si>
    <t>Field</t>
  </si>
  <si>
    <t>Value</t>
  </si>
  <si>
    <t>Unit</t>
  </si>
  <si>
    <t>Source</t>
  </si>
  <si>
    <t>car_days_per_week</t>
  </si>
  <si>
    <t>days/week</t>
  </si>
  <si>
    <t>Interview, turn 2</t>
  </si>
  <si>
    <t>Confirmed</t>
  </si>
  <si>
    <t>bus_days_per_week</t>
  </si>
  <si>
    <t>remote_days_per_week</t>
  </si>
  <si>
    <t>distance_one_way_km</t>
  </si>
  <si>
    <t>km</t>
  </si>
  <si>
    <t>Interview, turn 3</t>
  </si>
  <si>
    <t>working_weeks_per_year</t>
  </si>
  <si>
    <t>weeks/year</t>
  </si>
  <si>
    <t>ASSUMPTION (organisation default)</t>
  </si>
  <si>
    <t>Assumption</t>
  </si>
  <si>
    <t>Employee confirmation</t>
  </si>
  <si>
    <t>Analyst review</t>
  </si>
  <si>
    <t>PENDING</t>
  </si>
  <si>
    <t>Validation</t>
  </si>
  <si>
    <t>Result</t>
  </si>
  <si>
    <t>Detail</t>
  </si>
  <si>
    <t>units</t>
  </si>
  <si>
    <t>OK</t>
  </si>
  <si>
    <t>units consistent</t>
  </si>
  <si>
    <t>ranges</t>
  </si>
  <si>
    <t>days per week ≤ 7 (3 + 1 + 1 = 5)</t>
  </si>
  <si>
    <t>plausibility</t>
  </si>
  <si>
    <t>distance within expected range (sample rule)</t>
  </si>
  <si>
    <t>assumptions</t>
  </si>
  <si>
    <t>WARN</t>
  </si>
  <si>
    <t>working_weeks_per_year is assumed</t>
  </si>
  <si>
    <t>Calculation: Scope 3 · Category 7</t>
  </si>
  <si>
    <t>Deterministic engine · no LLM · emission factors ILLUSTRATIVE v0 (not published values)</t>
  </si>
  <si>
    <t>Mode</t>
  </si>
  <si>
    <t>One-way distance (km)</t>
  </si>
  <si>
    <t>Days / week</t>
  </si>
  <si>
    <t>Weeks / year</t>
  </si>
  <si>
    <t>Annual distance (km)</t>
  </si>
  <si>
    <t>Factor (kgCO2e/km)</t>
  </si>
  <si>
    <t>Emissions (kgCO2e)</t>
  </si>
  <si>
    <t>car</t>
  </si>
  <si>
    <t>bus</t>
  </si>
  <si>
    <t>Total</t>
  </si>
  <si>
    <t>Total (tCO2e)</t>
  </si>
  <si>
    <t>Method</t>
  </si>
  <si>
    <t>Activity-based: annual distance = one-way km × 2 × days per week × working weeks; emissions = distance × factor.</t>
  </si>
  <si>
    <t>Factors</t>
  </si>
  <si>
    <t>ILLUSTRATIVE v0. Not a published value. Replace with a sourced factor and record its version before any real use.</t>
  </si>
  <si>
    <t>Assumptions</t>
  </si>
  <si>
    <t>working_weeks_per_year = 46 (Data sheet). Remote-working days are recorded but not included in this calculation.</t>
  </si>
  <si>
    <t>Review</t>
  </si>
  <si>
    <t>PENDING (analyst)</t>
  </si>
  <si>
    <t>Draft report: Scope 3 · Category 7 · Employee commuting</t>
  </si>
  <si>
    <t>Fictional organisation · FY2025 · sample of three respondents</t>
  </si>
  <si>
    <t>Respondent</t>
  </si>
  <si>
    <t>Emissions (tCO2e)</t>
  </si>
  <si>
    <t>EMP-0042</t>
  </si>
  <si>
    <t>EMP-0017</t>
  </si>
  <si>
    <t>EMP-0031</t>
  </si>
  <si>
    <t>walk</t>
  </si>
  <si>
    <t>By respondent</t>
  </si>
  <si>
    <t>tCO2e</t>
  </si>
  <si>
    <t>Sample total</t>
  </si>
  <si>
    <t>Coverage</t>
  </si>
  <si>
    <t>3 respondents (sample)</t>
  </si>
  <si>
    <t>Extrapolated</t>
  </si>
  <si>
    <t>No</t>
  </si>
  <si>
    <t>DRAFT · not for disclosure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</si>
</sst>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"/>
    <numFmt numFmtId="166" formatCode="#,##0.0"/>
  </numFmts>
  <fonts count="11">
    <font>
      <sz val="11"/>
      <color theme="1"/>
      <name val="Calibri"/>
      <family val="2"/>
      <scheme val="minor"/>
    </font>
    <font>
      <b/>
      <sz val="10"/>
      <color rgb="FF7A4B00"/>
      <name val="Arial"/>
      <family val="2"/>
    </font>
    <font>
      <b/>
      <sz val="16"/>
      <color rgb="FF0A171E"/>
      <name val="Arial"/>
      <family val="2"/>
    </font>
    <font>
      <sz val="10"/>
      <color rgb="FF5F7680"/>
      <name val="Arial"/>
      <family val="2"/>
    </font>
    <font>
      <b/>
      <sz val="10"/>
      <color rgb="FF5F768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color rgb="FF0B7A55"/>
      <name val="Arial"/>
      <family val="2"/>
    </font>
    <font>
      <b/>
      <sz val="10"/>
      <color rgb="FF9A6A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1CC"/>
        <bgColor indexed="64"/>
      </patternFill>
    </fill>
    <fill>
      <patternFill patternType="solid">
        <fgColor rgb="FF0A171E"/>
        <bgColor indexed="64"/>
      </patternFill>
    </fill>
    <fill>
      <patternFill patternType="solid">
        <fgColor rgb="FFFFF9E5"/>
        <bgColor indexed="64"/>
      </patternFill>
    </fill>
    <fill>
      <patternFill patternType="solid">
        <fgColor rgb="FFEAF7F2"/>
        <bgColor indexed="64"/>
      </patternFill>
    </fill>
  </fills>
  <borders count="4">
    <border>
      <left/>
      <right/>
      <top/>
      <bottom/>
      <diagonal/>
    </border>
    <border>
      <left style="thin">
        <color rgb="FFE5C877"/>
      </left>
      <right style="thin">
        <color rgb="FFE5C877"/>
      </right>
      <top style="thin">
        <color rgb="FFE5C877"/>
      </top>
      <bottom style="thin">
        <color rgb="FFE5C877"/>
      </bottom>
      <diagonal/>
    </border>
    <border>
      <left style="thin">
        <color rgb="FF0A171E"/>
      </left>
      <right style="thin">
        <color rgb="FF0A171E"/>
      </right>
      <top style="thin">
        <color rgb="FF0A171E"/>
      </top>
      <bottom style="thin">
        <color rgb="FF0A171E"/>
      </bottom>
      <diagonal/>
    </border>
    <border>
      <left style="thin">
        <color rgb="FFC9D6DC"/>
      </left>
      <right style="thin">
        <color rgb="FFC9D6DC"/>
      </right>
      <top style="thin">
        <color rgb="FFC9D6DC"/>
      </top>
      <bottom style="thin">
        <color rgb="FFC9D6D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7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vertical="center"/>
    </xf>
    <xf numFmtId="164" fontId="8" fillId="4" borderId="3" xfId="0" applyNumberFormat="1" applyFont="1" applyFill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top" wrapText="1"/>
    </xf>
    <xf numFmtId="0" fontId="9" fillId="0" borderId="3" xfId="0" applyFont="1" applyBorder="1" applyAlignment="1">
      <alignment vertical="center"/>
    </xf>
    <xf numFmtId="0" fontId="6" fillId="3" borderId="2" xfId="0" applyFont="1" applyFill="1" applyBorder="1" applyAlignment="1">
      <alignment horizontal="right" vertical="center" wrapText="1"/>
    </xf>
    <xf numFmtId="1" fontId="8" fillId="4" borderId="3" xfId="0" applyNumberFormat="1" applyFont="1" applyFill="1" applyBorder="1" applyAlignment="1">
      <alignment horizontal="right" vertical="center"/>
    </xf>
    <xf numFmtId="0" fontId="10" fillId="4" borderId="3" xfId="0" applyFont="1" applyFill="1" applyBorder="1" applyAlignment="1">
      <alignment vertical="center"/>
    </xf>
    <xf numFmtId="0" fontId="10" fillId="0" borderId="3" xfId="0" applyFont="1" applyBorder="1" applyAlignment="1">
      <alignment vertical="center"/>
    </xf>
    <xf numFmtId="166" fontId="5" fillId="0" borderId="3" xfId="0" applyNumberFormat="1" applyFont="1" applyBorder="1" applyAlignment="1">
      <alignment horizontal="right" vertical="center"/>
    </xf>
    <xf numFmtId="0" fontId="7" fillId="5" borderId="2" xfId="0" applyFont="1" applyFill="1" applyBorder="1" applyAlignment="1">
      <alignment vertical="center"/>
    </xf>
    <xf numFmtId="166" fontId="7" fillId="5" borderId="2" xfId="0" applyNumberFormat="1" applyFont="1" applyFill="1" applyBorder="1" applyAlignment="1">
      <alignment horizontal="right" vertical="center"/>
    </xf>
    <xf numFmtId="164" fontId="7" fillId="5" borderId="2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4"/>
  <sheetViews>
    <sheetView showGridLines="0" tabSelected="1" workbookViewId="0"/>
  </sheetViews>
  <sheetFormatPr defaultRowHeight="15"/>
  <cols>
    <col min="1" max="1" width="26.7109375" customWidth="1"/>
    <col min="2" max="2" width="70.7109375" customWidth="1"/>
  </cols>
  <sheetData>
    <row r="1" spans="1:2">
      <c r="A1" s="1" t="s">
        <v>0</v>
      </c>
      <c r="B1" s="1"/>
    </row>
    <row r="2" spans="1:2" ht="26" customHeight="1">
      <c r="A2" s="2" t="s">
        <v>1</v>
      </c>
    </row>
    <row r="3" spans="1:2">
      <c r="A3" s="3" t="s">
        <v>2</v>
      </c>
    </row>
    <row r="5" spans="1:2">
      <c r="A5" s="4" t="s">
        <v>3</v>
      </c>
      <c r="B5" s="5" t="s">
        <v>4</v>
      </c>
    </row>
    <row r="6" spans="1:2">
      <c r="A6" s="4" t="s">
        <v>5</v>
      </c>
      <c r="B6" s="5" t="s">
        <v>6</v>
      </c>
    </row>
    <row r="7" spans="1:2">
      <c r="A7" s="4" t="s">
        <v>7</v>
      </c>
      <c r="B7" s="5" t="s">
        <v>8</v>
      </c>
    </row>
    <row r="8" spans="1:2">
      <c r="A8" s="4" t="s">
        <v>9</v>
      </c>
      <c r="B8" s="5" t="s">
        <v>10</v>
      </c>
    </row>
    <row r="10" spans="1:2">
      <c r="A10" s="6" t="s">
        <v>11</v>
      </c>
      <c r="B10" s="6" t="s">
        <v>12</v>
      </c>
    </row>
    <row r="11" spans="1:2">
      <c r="A11" s="7" t="s">
        <v>13</v>
      </c>
      <c r="B11" s="8" t="s">
        <v>14</v>
      </c>
    </row>
    <row r="12" spans="1:2">
      <c r="A12" s="7" t="s">
        <v>15</v>
      </c>
      <c r="B12" s="8" t="s">
        <v>16</v>
      </c>
    </row>
    <row r="13" spans="1:2">
      <c r="A13" s="7" t="s">
        <v>17</v>
      </c>
      <c r="B13" s="8" t="s">
        <v>18</v>
      </c>
    </row>
    <row r="14" spans="1:2">
      <c r="A14" s="7" t="s">
        <v>19</v>
      </c>
      <c r="B14" s="8" t="s">
        <v>20</v>
      </c>
    </row>
    <row r="16" spans="1:2">
      <c r="A16" s="6" t="s">
        <v>21</v>
      </c>
      <c r="B16" s="6"/>
    </row>
    <row r="17" spans="1:2">
      <c r="A17" s="9">
        <v>3</v>
      </c>
      <c r="B17" s="8" t="s">
        <v>22</v>
      </c>
    </row>
    <row r="18" spans="1:2">
      <c r="A18" s="10">
        <v>0.17</v>
      </c>
      <c r="B18" s="8" t="s">
        <v>23</v>
      </c>
    </row>
    <row r="19" spans="1:2">
      <c r="A19" s="11">
        <v>4968</v>
      </c>
      <c r="B19" s="8" t="s">
        <v>24</v>
      </c>
    </row>
    <row r="21" spans="1:2">
      <c r="A21" s="12" t="s">
        <v>25</v>
      </c>
      <c r="B21" s="12"/>
    </row>
    <row r="22" spans="1:2">
      <c r="A22" s="12"/>
      <c r="B22" s="12"/>
    </row>
    <row r="23" spans="1:2">
      <c r="A23" s="12"/>
      <c r="B23" s="12"/>
    </row>
    <row r="24" spans="1:2">
      <c r="A24" s="12"/>
      <c r="B24" s="12"/>
    </row>
  </sheetData>
  <mergeCells count="2">
    <mergeCell ref="A1:B1"/>
    <mergeCell ref="A21:B24"/>
  </mergeCells>
  <pageMargins left="0.7" right="0.7" top="0.75" bottom="0.75" header="0.3" footer="0.3"/>
  <pageSetup paperSize="9" fitToHeight="0" orientation="landscape"/>
  <headerFooter>
    <oddFooter>&amp;L&amp;8ghg.services · Concept ·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2" width="7.7109375" customWidth="1"/>
    <col min="3" max="3" width="12.7109375" customWidth="1"/>
    <col min="4" max="4" width="52.7109375" customWidth="1"/>
    <col min="5" max="5" width="56.7109375" customWidth="1"/>
  </cols>
  <sheetData>
    <row r="1" spans="1:5">
      <c r="A1" s="1" t="s">
        <v>0</v>
      </c>
      <c r="B1" s="1"/>
      <c r="C1" s="1"/>
      <c r="D1" s="1"/>
      <c r="E1" s="1"/>
    </row>
    <row r="2" spans="1:5" ht="26" customHeight="1">
      <c r="A2" s="2" t="s">
        <v>26</v>
      </c>
    </row>
    <row r="3" spans="1:5">
      <c r="A3" s="3" t="s">
        <v>27</v>
      </c>
    </row>
    <row r="5" spans="1:5">
      <c r="A5" s="6" t="s">
        <v>28</v>
      </c>
      <c r="B5" s="6" t="s">
        <v>29</v>
      </c>
      <c r="C5" s="6" t="s">
        <v>30</v>
      </c>
      <c r="D5" s="6" t="s">
        <v>31</v>
      </c>
      <c r="E5" s="6" t="s">
        <v>32</v>
      </c>
    </row>
    <row r="6" spans="1:5" ht="30" customHeight="1">
      <c r="A6" s="8">
        <v>1</v>
      </c>
      <c r="B6" s="8">
        <v>1</v>
      </c>
      <c r="C6" s="7" t="s">
        <v>33</v>
      </c>
      <c r="D6" s="8" t="s">
        <v>34</v>
      </c>
      <c r="E6" s="8"/>
    </row>
    <row r="7" spans="1:5" ht="30" customHeight="1">
      <c r="A7" s="8">
        <v>2</v>
      </c>
      <c r="B7" s="8">
        <v>1</v>
      </c>
      <c r="C7" s="7" t="s">
        <v>35</v>
      </c>
      <c r="D7" s="8" t="s">
        <v>36</v>
      </c>
      <c r="E7" s="8" t="s">
        <v>37</v>
      </c>
    </row>
    <row r="8" spans="1:5" ht="30" customHeight="1">
      <c r="A8" s="8">
        <v>3</v>
      </c>
      <c r="B8" s="8">
        <v>2</v>
      </c>
      <c r="C8" s="7" t="s">
        <v>33</v>
      </c>
      <c r="D8" s="8" t="s">
        <v>38</v>
      </c>
      <c r="E8" s="8"/>
    </row>
    <row r="9" spans="1:5" ht="44" customHeight="1">
      <c r="A9" s="8">
        <v>4</v>
      </c>
      <c r="B9" s="8">
        <v>2</v>
      </c>
      <c r="C9" s="7" t="s">
        <v>35</v>
      </c>
      <c r="D9" s="8" t="s">
        <v>39</v>
      </c>
      <c r="E9" s="8" t="s">
        <v>40</v>
      </c>
    </row>
    <row r="10" spans="1:5" ht="30" customHeight="1">
      <c r="A10" s="8">
        <v>5</v>
      </c>
      <c r="B10" s="8">
        <v>3</v>
      </c>
      <c r="C10" s="7" t="s">
        <v>33</v>
      </c>
      <c r="D10" s="8" t="s">
        <v>41</v>
      </c>
      <c r="E10" s="8"/>
    </row>
    <row r="11" spans="1:5" ht="30" customHeight="1">
      <c r="A11" s="8">
        <v>6</v>
      </c>
      <c r="B11" s="8">
        <v>3</v>
      </c>
      <c r="C11" s="7" t="s">
        <v>35</v>
      </c>
      <c r="D11" s="8" t="s">
        <v>42</v>
      </c>
      <c r="E11" s="8" t="s">
        <v>43</v>
      </c>
    </row>
    <row r="13" spans="1:5">
      <c r="A13" s="4" t="s">
        <v>44</v>
      </c>
      <c r="D13" s="13" t="s">
        <v>45</v>
      </c>
    </row>
  </sheetData>
  <mergeCells count="1">
    <mergeCell ref="A1:E1"/>
  </mergeCells>
  <pageMargins left="0.7" right="0.7" top="0.75" bottom="0.75" header="0.3" footer="0.3"/>
  <pageSetup paperSize="9" fitToHeight="0" orientation="landscape"/>
  <headerFooter>
    <oddFooter>&amp;L&amp;8ghg.services · Concept ·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8.7109375" customWidth="1"/>
    <col min="2" max="2" width="12.7109375" customWidth="1"/>
    <col min="3" max="3" width="14.7109375" customWidth="1"/>
    <col min="4" max="4" width="26.7109375" customWidth="1"/>
    <col min="5" max="5" width="20.7109375" customWidth="1"/>
  </cols>
  <sheetData>
    <row r="1" spans="1:5">
      <c r="A1" s="1" t="s">
        <v>0</v>
      </c>
      <c r="B1" s="1"/>
      <c r="C1" s="1"/>
      <c r="D1" s="1"/>
      <c r="E1" s="1"/>
    </row>
    <row r="2" spans="1:5" ht="26" customHeight="1">
      <c r="A2" s="2" t="s">
        <v>46</v>
      </c>
    </row>
    <row r="3" spans="1:5">
      <c r="A3" s="3" t="s">
        <v>47</v>
      </c>
    </row>
    <row r="5" spans="1:5">
      <c r="A5" s="6" t="s">
        <v>48</v>
      </c>
      <c r="B5" s="14" t="s">
        <v>49</v>
      </c>
      <c r="C5" s="6" t="s">
        <v>50</v>
      </c>
      <c r="D5" s="6" t="s">
        <v>51</v>
      </c>
      <c r="E5" s="6" t="s">
        <v>44</v>
      </c>
    </row>
    <row r="6" spans="1:5">
      <c r="A6" s="7" t="s">
        <v>52</v>
      </c>
      <c r="B6" s="9">
        <v>3</v>
      </c>
      <c r="C6" s="8" t="s">
        <v>53</v>
      </c>
      <c r="D6" s="8" t="s">
        <v>54</v>
      </c>
      <c r="E6" s="13" t="s">
        <v>55</v>
      </c>
    </row>
    <row r="7" spans="1:5">
      <c r="A7" s="7" t="s">
        <v>56</v>
      </c>
      <c r="B7" s="9">
        <v>1</v>
      </c>
      <c r="C7" s="8" t="s">
        <v>53</v>
      </c>
      <c r="D7" s="8" t="s">
        <v>54</v>
      </c>
      <c r="E7" s="13" t="s">
        <v>55</v>
      </c>
    </row>
    <row r="8" spans="1:5">
      <c r="A8" s="7" t="s">
        <v>57</v>
      </c>
      <c r="B8" s="9">
        <v>1</v>
      </c>
      <c r="C8" s="8" t="s">
        <v>53</v>
      </c>
      <c r="D8" s="8" t="s">
        <v>54</v>
      </c>
      <c r="E8" s="13" t="s">
        <v>55</v>
      </c>
    </row>
    <row r="9" spans="1:5">
      <c r="A9" s="7" t="s">
        <v>58</v>
      </c>
      <c r="B9" s="9">
        <v>18</v>
      </c>
      <c r="C9" s="8" t="s">
        <v>59</v>
      </c>
      <c r="D9" s="8" t="s">
        <v>60</v>
      </c>
      <c r="E9" s="13" t="s">
        <v>55</v>
      </c>
    </row>
    <row r="10" spans="1:5">
      <c r="A10" s="7" t="s">
        <v>61</v>
      </c>
      <c r="B10" s="15">
        <v>46</v>
      </c>
      <c r="C10" s="8" t="s">
        <v>62</v>
      </c>
      <c r="D10" s="8" t="s">
        <v>63</v>
      </c>
      <c r="E10" s="16" t="s">
        <v>64</v>
      </c>
    </row>
    <row r="12" spans="1:5">
      <c r="A12" s="4" t="s">
        <v>65</v>
      </c>
      <c r="B12" s="13" t="s">
        <v>55</v>
      </c>
    </row>
    <row r="13" spans="1:5">
      <c r="A13" s="4" t="s">
        <v>66</v>
      </c>
      <c r="B13" s="17" t="s">
        <v>67</v>
      </c>
    </row>
    <row r="15" spans="1:5">
      <c r="A15" s="6" t="s">
        <v>68</v>
      </c>
      <c r="B15" s="6" t="s">
        <v>69</v>
      </c>
      <c r="C15" s="6" t="s">
        <v>70</v>
      </c>
      <c r="D15" s="6"/>
      <c r="E15" s="6"/>
    </row>
    <row r="16" spans="1:5">
      <c r="A16" s="7" t="s">
        <v>71</v>
      </c>
      <c r="B16" s="13" t="s">
        <v>72</v>
      </c>
      <c r="C16" s="8" t="s">
        <v>73</v>
      </c>
      <c r="D16" s="8"/>
      <c r="E16" s="8"/>
    </row>
    <row r="17" spans="1:5">
      <c r="A17" s="7" t="s">
        <v>74</v>
      </c>
      <c r="B17" s="13" t="str">
        <f>IF(B6+B7+B8&lt;=7,"OK","CHECK")</f>
        <v>OK</v>
      </c>
      <c r="C17" s="8" t="s">
        <v>75</v>
      </c>
      <c r="D17" s="8"/>
      <c r="E17" s="8"/>
    </row>
    <row r="18" spans="1:5">
      <c r="A18" s="7" t="s">
        <v>76</v>
      </c>
      <c r="B18" s="13" t="s">
        <v>72</v>
      </c>
      <c r="C18" s="8" t="s">
        <v>77</v>
      </c>
      <c r="D18" s="8"/>
      <c r="E18" s="8"/>
    </row>
    <row r="19" spans="1:5">
      <c r="A19" s="7" t="s">
        <v>78</v>
      </c>
      <c r="B19" s="17" t="s">
        <v>79</v>
      </c>
      <c r="C19" s="8" t="s">
        <v>80</v>
      </c>
      <c r="D19" s="8"/>
      <c r="E19" s="8"/>
    </row>
  </sheetData>
  <mergeCells count="6">
    <mergeCell ref="A1:E1"/>
    <mergeCell ref="C15:E15"/>
    <mergeCell ref="C16:E16"/>
    <mergeCell ref="C17:E17"/>
    <mergeCell ref="C18:E18"/>
    <mergeCell ref="C19:E19"/>
  </mergeCells>
  <pageMargins left="0.7" right="0.7" top="0.75" bottom="0.75" header="0.3" footer="0.3"/>
  <pageSetup paperSize="9" fitToHeight="0" orientation="landscape"/>
  <headerFooter>
    <oddFooter>&amp;L&amp;8ghg.services · Concept ·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1" width="14.7109375" customWidth="1"/>
    <col min="2" max="2" width="16.7109375" customWidth="1"/>
    <col min="3" max="4" width="12.7109375" customWidth="1"/>
    <col min="5" max="5" width="18.7109375" customWidth="1"/>
    <col min="6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 ht="26" customHeight="1">
      <c r="A2" s="2" t="s">
        <v>81</v>
      </c>
    </row>
    <row r="3" spans="1:7">
      <c r="A3" s="3" t="s">
        <v>82</v>
      </c>
    </row>
    <row r="5" spans="1:7" ht="30" customHeight="1">
      <c r="A5" s="6" t="s">
        <v>83</v>
      </c>
      <c r="B5" s="14" t="s">
        <v>84</v>
      </c>
      <c r="C5" s="14" t="s">
        <v>85</v>
      </c>
      <c r="D5" s="14" t="s">
        <v>86</v>
      </c>
      <c r="E5" s="14" t="s">
        <v>87</v>
      </c>
      <c r="F5" s="14" t="s">
        <v>88</v>
      </c>
      <c r="G5" s="14" t="s">
        <v>89</v>
      </c>
    </row>
    <row r="6" spans="1:7">
      <c r="A6" s="7" t="s">
        <v>90</v>
      </c>
      <c r="B6" s="11">
        <f>Data!B9</f>
        <v>18</v>
      </c>
      <c r="C6" s="11">
        <f>Data!B6</f>
        <v>3</v>
      </c>
      <c r="D6" s="11">
        <f>Data!B10</f>
        <v>46</v>
      </c>
      <c r="E6" s="11">
        <f>B6*2*C6*D6</f>
        <v>4968</v>
      </c>
      <c r="F6" s="10">
        <v>0.17</v>
      </c>
      <c r="G6" s="18">
        <f>E6*F6</f>
        <v>844.5600000000001</v>
      </c>
    </row>
    <row r="7" spans="1:7">
      <c r="A7" s="7" t="s">
        <v>91</v>
      </c>
      <c r="B7" s="11">
        <f>Data!B9</f>
        <v>18</v>
      </c>
      <c r="C7" s="11">
        <f>Data!B7</f>
        <v>1</v>
      </c>
      <c r="D7" s="11">
        <f>Data!B10</f>
        <v>46</v>
      </c>
      <c r="E7" s="11">
        <f>B7*2*C7*D7</f>
        <v>1656</v>
      </c>
      <c r="F7" s="10">
        <v>0.1</v>
      </c>
      <c r="G7" s="18">
        <f>E7*F7</f>
        <v>165.60000000000002</v>
      </c>
    </row>
    <row r="8" spans="1:7">
      <c r="A8" s="19" t="s">
        <v>92</v>
      </c>
      <c r="B8" s="19"/>
      <c r="C8" s="19"/>
      <c r="D8" s="19"/>
      <c r="E8" s="19"/>
      <c r="F8" s="19"/>
      <c r="G8" s="20">
        <f>SUM(G6:G7)</f>
        <v>1010.1600000000001</v>
      </c>
    </row>
    <row r="9" spans="1:7">
      <c r="A9" s="19" t="s">
        <v>93</v>
      </c>
      <c r="B9" s="19"/>
      <c r="C9" s="19"/>
      <c r="D9" s="19"/>
      <c r="E9" s="19"/>
      <c r="F9" s="19"/>
      <c r="G9" s="21">
        <f>G8/1000</f>
        <v>1.0101600000000002</v>
      </c>
    </row>
    <row r="11" spans="1:7" ht="28" customHeight="1">
      <c r="A11" s="4" t="s">
        <v>94</v>
      </c>
      <c r="B11" s="12" t="s">
        <v>95</v>
      </c>
      <c r="C11" s="12"/>
      <c r="D11" s="12"/>
      <c r="E11" s="12"/>
      <c r="F11" s="12"/>
      <c r="G11" s="12"/>
    </row>
    <row r="12" spans="1:7" ht="28" customHeight="1">
      <c r="A12" s="4" t="s">
        <v>96</v>
      </c>
      <c r="B12" s="12" t="s">
        <v>97</v>
      </c>
      <c r="C12" s="12"/>
      <c r="D12" s="12"/>
      <c r="E12" s="12"/>
      <c r="F12" s="12"/>
      <c r="G12" s="12"/>
    </row>
    <row r="13" spans="1:7" ht="28" customHeight="1">
      <c r="A13" s="4" t="s">
        <v>98</v>
      </c>
      <c r="B13" s="12" t="s">
        <v>99</v>
      </c>
      <c r="C13" s="12"/>
      <c r="D13" s="12"/>
      <c r="E13" s="12"/>
      <c r="F13" s="12"/>
      <c r="G13" s="12"/>
    </row>
    <row r="14" spans="1:7">
      <c r="A14" s="4" t="s">
        <v>100</v>
      </c>
      <c r="B14" s="17" t="s">
        <v>101</v>
      </c>
    </row>
  </sheetData>
  <mergeCells count="4">
    <mergeCell ref="A1:G1"/>
    <mergeCell ref="B11:G11"/>
    <mergeCell ref="B12:G12"/>
    <mergeCell ref="B13:G13"/>
  </mergeCells>
  <pageMargins left="0.7" right="0.7" top="0.75" bottom="0.75" header="0.3" footer="0.3"/>
  <pageSetup paperSize="9" fitToHeight="0" orientation="landscape"/>
  <headerFooter>
    <oddFooter>&amp;L&amp;8ghg.services · Concept ·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14.7109375" customWidth="1"/>
    <col min="4" max="5" width="12.7109375" customWidth="1"/>
    <col min="6" max="7" width="16.7109375" customWidth="1"/>
    <col min="8" max="8" width="14.7109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2" t="s">
        <v>102</v>
      </c>
    </row>
    <row r="3" spans="1:8">
      <c r="A3" s="3" t="s">
        <v>103</v>
      </c>
    </row>
    <row r="5" spans="1:8" ht="30" customHeight="1">
      <c r="A5" s="6" t="s">
        <v>104</v>
      </c>
      <c r="B5" s="6" t="s">
        <v>83</v>
      </c>
      <c r="C5" s="14" t="s">
        <v>84</v>
      </c>
      <c r="D5" s="14" t="s">
        <v>85</v>
      </c>
      <c r="E5" s="14" t="s">
        <v>86</v>
      </c>
      <c r="F5" s="14" t="s">
        <v>88</v>
      </c>
      <c r="G5" s="14" t="s">
        <v>89</v>
      </c>
      <c r="H5" s="14" t="s">
        <v>105</v>
      </c>
    </row>
    <row r="6" spans="1:8">
      <c r="A6" s="7" t="s">
        <v>106</v>
      </c>
      <c r="B6" s="8" t="s">
        <v>90</v>
      </c>
      <c r="C6" s="11">
        <f>Calc!B6</f>
        <v>18</v>
      </c>
      <c r="D6" s="11">
        <f>Calc!C6</f>
        <v>3</v>
      </c>
      <c r="E6" s="11">
        <f>Calc!D6</f>
        <v>46</v>
      </c>
      <c r="F6" s="22">
        <f>Calc!F6</f>
        <v>0.17</v>
      </c>
      <c r="G6" s="18">
        <f>C6*2*D6*E6*F6</f>
        <v>844.5600000000001</v>
      </c>
      <c r="H6" s="22">
        <f>G6/1000</f>
        <v>0.8445600000000001</v>
      </c>
    </row>
    <row r="7" spans="1:8">
      <c r="A7" s="7" t="s">
        <v>106</v>
      </c>
      <c r="B7" s="8" t="s">
        <v>91</v>
      </c>
      <c r="C7" s="11">
        <f>Calc!B7</f>
        <v>18</v>
      </c>
      <c r="D7" s="11">
        <f>Calc!C7</f>
        <v>1</v>
      </c>
      <c r="E7" s="11">
        <f>Calc!D7</f>
        <v>46</v>
      </c>
      <c r="F7" s="22">
        <f>Calc!F7</f>
        <v>0.1</v>
      </c>
      <c r="G7" s="18">
        <f>C7*2*D7*E7*F7</f>
        <v>165.60000000000002</v>
      </c>
      <c r="H7" s="22">
        <f>G7/1000</f>
        <v>0.16560000000000002</v>
      </c>
    </row>
    <row r="8" spans="1:8">
      <c r="A8" s="7" t="s">
        <v>107</v>
      </c>
      <c r="B8" s="8" t="s">
        <v>91</v>
      </c>
      <c r="C8" s="9">
        <v>12</v>
      </c>
      <c r="D8" s="9">
        <v>4</v>
      </c>
      <c r="E8" s="9">
        <v>46</v>
      </c>
      <c r="F8" s="10">
        <v>0.1</v>
      </c>
      <c r="G8" s="18">
        <f>C8*2*D8*E8*F8</f>
        <v>441.6</v>
      </c>
      <c r="H8" s="22">
        <f>G8/1000</f>
        <v>0.44160000000000005</v>
      </c>
    </row>
    <row r="9" spans="1:8">
      <c r="A9" s="7" t="s">
        <v>108</v>
      </c>
      <c r="B9" s="8" t="s">
        <v>109</v>
      </c>
      <c r="C9" s="9">
        <v>1.5</v>
      </c>
      <c r="D9" s="9">
        <v>5</v>
      </c>
      <c r="E9" s="9">
        <v>46</v>
      </c>
      <c r="F9" s="10">
        <v>0</v>
      </c>
      <c r="G9" s="18">
        <f>C9*2*D9*E9*F9</f>
        <v>0.0</v>
      </c>
      <c r="H9" s="22">
        <f>G9/1000</f>
        <v>0.0</v>
      </c>
    </row>
    <row r="11" spans="1:8">
      <c r="A11" s="6" t="s">
        <v>110</v>
      </c>
      <c r="B11" s="6"/>
      <c r="C11" s="6"/>
      <c r="D11" s="6"/>
      <c r="E11" s="6"/>
      <c r="F11" s="6"/>
      <c r="G11" s="6"/>
      <c r="H11" s="14" t="s">
        <v>111</v>
      </c>
    </row>
    <row r="12" spans="1:8">
      <c r="A12" s="7" t="s">
        <v>106</v>
      </c>
      <c r="B12" s="8"/>
      <c r="C12" s="8"/>
      <c r="D12" s="8"/>
      <c r="E12" s="8"/>
      <c r="F12" s="8"/>
      <c r="G12" s="8"/>
      <c r="H12" s="22">
        <f>SUMIF($A$6:$A$9,A12,$H$6:$H$9)</f>
        <v>1.0101600000000002</v>
      </c>
    </row>
    <row r="13" spans="1:8">
      <c r="A13" s="7" t="s">
        <v>107</v>
      </c>
      <c r="B13" s="8"/>
      <c r="C13" s="8"/>
      <c r="D13" s="8"/>
      <c r="E13" s="8"/>
      <c r="F13" s="8"/>
      <c r="G13" s="8"/>
      <c r="H13" s="22">
        <f>SUMIF($A$6:$A$9,A13,$H$6:$H$9)</f>
        <v>0.44160000000000005</v>
      </c>
    </row>
    <row r="14" spans="1:8">
      <c r="A14" s="7" t="s">
        <v>108</v>
      </c>
      <c r="B14" s="8"/>
      <c r="C14" s="8"/>
      <c r="D14" s="8"/>
      <c r="E14" s="8"/>
      <c r="F14" s="8"/>
      <c r="G14" s="8"/>
      <c r="H14" s="22">
        <f>SUMIF($A$6:$A$9,A14,$H$6:$H$9)</f>
        <v>0.0</v>
      </c>
    </row>
    <row r="15" spans="1:8">
      <c r="A15" s="19" t="s">
        <v>112</v>
      </c>
      <c r="B15" s="19"/>
      <c r="C15" s="19"/>
      <c r="D15" s="19"/>
      <c r="E15" s="19"/>
      <c r="F15" s="19"/>
      <c r="G15" s="19"/>
      <c r="H15" s="21">
        <f>SUM(H12:H14)</f>
        <v>1.4517600000000002</v>
      </c>
    </row>
    <row r="17" spans="1:3">
      <c r="A17" s="4" t="s">
        <v>113</v>
      </c>
      <c r="C17" s="5" t="s">
        <v>114</v>
      </c>
    </row>
    <row r="18" spans="1:3">
      <c r="A18" s="4" t="s">
        <v>115</v>
      </c>
      <c r="C18" s="5" t="s">
        <v>116</v>
      </c>
    </row>
    <row r="19" spans="1:3">
      <c r="A19" s="4" t="s">
        <v>44</v>
      </c>
      <c r="C19" s="17" t="s">
        <v>117</v>
      </c>
    </row>
  </sheetData>
  <mergeCells count="1">
    <mergeCell ref="A1:H1"/>
  </mergeCells>
  <pageMargins left="0.7" right="0.7" top="0.75" bottom="0.75" header="0.3" footer="0.3"/>
  <pageSetup paperSize="9" fitToHeight="0" orientation="landscape"/>
  <headerFooter>
    <oddFooter>&amp;L&amp;8ghg.services · Concept ·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Interview</vt:lpstr>
      <vt:lpstr>Data</vt:lpstr>
      <vt:lpstr>Calc</vt:lpstr>
      <vt:lpstr>Report</vt:lpstr>
    </vt:vector>
  </TitlesOfParts>
  <Company>ghg.services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ghg.services sample workbook: Scope 3 Category 7</dc:title>
  <dc:subject>Employee commuting (illustrative)</dc:subject>
  <dc:creator>ghg.services</dc:creator>
  <dc:description>Fictional organisation. Illustrative data and calculations.</dc:description>
  <cp:lastModifiedBy>ghg.services</cp:lastModifiedBy>
  <dcterms:created xsi:type="dcterms:W3CDTF">2026-10-01T13:59:20Z</dcterms:created>
  <dcterms:modified xsi:type="dcterms:W3CDTF">2026-10-01T13:59:20Z</dcterms:modified>
</cp:coreProperties>
</file>